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650" activeTab="1"/>
  </bookViews>
  <sheets>
    <sheet name="BS" sheetId="1" r:id="rId1"/>
    <sheet name="P&amp;L" sheetId="2" r:id="rId2"/>
  </sheets>
  <definedNames>
    <definedName name="_xlnm.Print_Area" localSheetId="0">'BS'!$A$1:$F$46</definedName>
    <definedName name="_xlnm.Print_Area" localSheetId="1">'P&amp;L'!$A$1:$J$46</definedName>
  </definedNames>
  <calcPr fullCalcOnLoad="1"/>
</workbook>
</file>

<file path=xl/sharedStrings.xml><?xml version="1.0" encoding="utf-8"?>
<sst xmlns="http://schemas.openxmlformats.org/spreadsheetml/2006/main" count="111" uniqueCount="89">
  <si>
    <t>RM'000</t>
  </si>
  <si>
    <t xml:space="preserve"> </t>
  </si>
  <si>
    <t>(i)</t>
  </si>
  <si>
    <t>Turnover</t>
  </si>
  <si>
    <t xml:space="preserve">Investment income </t>
  </si>
  <si>
    <t>Other Income including interest income</t>
  </si>
  <si>
    <t>QUARTERLY ANNOUNCEMENT OF UNAUDITED FINANCIAL STATEMENTS</t>
  </si>
  <si>
    <t xml:space="preserve">The Board of Directors of Chin Well Holdings Berhad is pleased to announce the quarterly unaudited results of the Group </t>
  </si>
  <si>
    <t>Individual Period</t>
  </si>
  <si>
    <t>Current year</t>
  </si>
  <si>
    <t>Quarter</t>
  </si>
  <si>
    <t>Preceeding</t>
  </si>
  <si>
    <t>Year</t>
  </si>
  <si>
    <t>Corresponding</t>
  </si>
  <si>
    <t>Cumulative Period</t>
  </si>
  <si>
    <t>To Date</t>
  </si>
  <si>
    <t>Interest on borrowings</t>
  </si>
  <si>
    <t>Depreciation and amortisation</t>
  </si>
  <si>
    <t>Exceptional items</t>
  </si>
  <si>
    <t>(f)</t>
  </si>
  <si>
    <t>Share of results of associated company</t>
  </si>
  <si>
    <t>Taxation</t>
  </si>
  <si>
    <t>Profit before taxation, minority interests and extraordinary items</t>
  </si>
  <si>
    <t>(a)</t>
  </si>
  <si>
    <t>(b)</t>
  </si>
  <si>
    <t>(c)</t>
  </si>
  <si>
    <t>(d)</t>
  </si>
  <si>
    <t>(e)</t>
  </si>
  <si>
    <t>(g)</t>
  </si>
  <si>
    <t>(h)</t>
  </si>
  <si>
    <t>(j)</t>
  </si>
  <si>
    <t>(k)</t>
  </si>
  <si>
    <t>(l)</t>
  </si>
  <si>
    <t>Operating profit before interest on borrowings, depreciation and</t>
  </si>
  <si>
    <t xml:space="preserve">amortisation, exceptional items, income tax, minority interests </t>
  </si>
  <si>
    <t>and extraordinary items</t>
  </si>
  <si>
    <t>Operating profit after interest on borrowings, depreciation and</t>
  </si>
  <si>
    <t>(i)    Profit after taxation before deducting minority interest and</t>
  </si>
  <si>
    <t xml:space="preserve">       extraordinary items</t>
  </si>
  <si>
    <t>(ii)   Less minority interest</t>
  </si>
  <si>
    <t>Profit after taxation attributable to members of the company</t>
  </si>
  <si>
    <t>(i)    Extraordinary items</t>
  </si>
  <si>
    <t>(ii)   Less Minority Interests</t>
  </si>
  <si>
    <t>Profit after taxation and extraordinary items attributable to</t>
  </si>
  <si>
    <t>members of the company</t>
  </si>
  <si>
    <t>(iii)  Extraordinary items attributable to members of the company</t>
  </si>
  <si>
    <t>Earning per share based on 2(j) above after deducting any</t>
  </si>
  <si>
    <t>provision for preference dividends; if any:-</t>
  </si>
  <si>
    <t>(i)   Basic (based on 1999: 90 million ordinary shares) - sen</t>
  </si>
  <si>
    <t>(ii)  Fully diluted (based on 1999: 90 million ordinary shares) - sen</t>
  </si>
  <si>
    <t>CONSOLIDATED INCOME STATEMENTS</t>
  </si>
  <si>
    <t>CONSOLIDATED BALANCE SHEET</t>
  </si>
  <si>
    <t xml:space="preserve">Current </t>
  </si>
  <si>
    <t>Financial</t>
  </si>
  <si>
    <t>Year End</t>
  </si>
  <si>
    <t>31/05/99</t>
  </si>
  <si>
    <t>End of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</si>
  <si>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</si>
  <si>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</si>
  <si>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</si>
  <si>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</si>
  <si>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</si>
  <si>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</si>
  <si>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Other debtors, deposits and prepayments</t>
  </si>
  <si>
    <t>Fixed deposit with a licensed bank</t>
  </si>
  <si>
    <t>Cash and bank balances</t>
  </si>
  <si>
    <t>Current Liabilities</t>
  </si>
  <si>
    <t>Short term borrowings</t>
  </si>
  <si>
    <t>Trade creditors</t>
  </si>
  <si>
    <t>Other creditors and accruals</t>
  </si>
  <si>
    <t>Amount due to directors</t>
  </si>
  <si>
    <t>Provision for taxation</t>
  </si>
  <si>
    <t>Proposed dividend</t>
  </si>
  <si>
    <t xml:space="preserve">Net Current Assets </t>
  </si>
  <si>
    <t>Long Term Investment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</si>
  <si>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</si>
  <si>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</si>
  <si>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</si>
  <si>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</si>
  <si>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</si>
  <si>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</si>
  <si>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</si>
  <si>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</si>
  <si>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Net Tangible Assets Per Share (RM)</t>
  </si>
  <si>
    <t>31/5/00</t>
  </si>
  <si>
    <t>31/5/99</t>
  </si>
  <si>
    <t xml:space="preserve">As At </t>
  </si>
  <si>
    <t>FOR THE FOURTH QUARTER &amp; FINANCIAL YEAR ENDED 31 MAY 2000</t>
  </si>
  <si>
    <t>for the fourth quarter and financial year ended 31 May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</si>
</sst>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 horizontal="center"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1" xfId="15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8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B1">
      <selection activeCell="C6" sqref="C6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39.8515625" style="0" customWidth="1"/>
    <col min="4" max="4" width="12.7109375" style="0" customWidth="1"/>
    <col min="5" max="5" width="6.140625" style="0" customWidth="1"/>
    <col min="6" max="6" width="12.7109375" style="0" customWidth="1"/>
  </cols>
  <sheetData>
    <row r="1" spans="1:10" ht="15">
      <c r="A1" s="31" t="s">
        <v>51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7" ht="15">
      <c r="A3" s="5"/>
      <c r="B3" s="5"/>
      <c r="C3" s="5"/>
      <c r="D3" s="5"/>
      <c r="E3" s="5"/>
      <c r="F3" s="5"/>
      <c r="G3" s="5"/>
    </row>
    <row r="4" spans="1:7" ht="15">
      <c r="A4" s="5"/>
      <c r="B4" s="5"/>
      <c r="C4" s="5"/>
      <c r="D4" s="20" t="s">
        <v>86</v>
      </c>
      <c r="E4" s="31"/>
      <c r="F4" s="20" t="s">
        <v>86</v>
      </c>
      <c r="G4" s="5"/>
    </row>
    <row r="5" spans="1:7" ht="15">
      <c r="A5" s="5"/>
      <c r="B5" s="5"/>
      <c r="C5" s="5"/>
      <c r="D5" s="20" t="s">
        <v>56</v>
      </c>
      <c r="E5" s="31"/>
      <c r="F5" s="20" t="s">
        <v>11</v>
      </c>
      <c r="G5" s="5"/>
    </row>
    <row r="6" spans="1:7" ht="15">
      <c r="A6" s="5"/>
      <c r="B6" s="5"/>
      <c r="C6" s="5"/>
      <c r="D6" s="20" t="s">
        <v>52</v>
      </c>
      <c r="E6" s="31"/>
      <c r="F6" s="20" t="s">
        <v>53</v>
      </c>
      <c r="G6" s="5"/>
    </row>
    <row r="7" spans="1:7" ht="15">
      <c r="A7" s="5"/>
      <c r="B7" s="5"/>
      <c r="C7" s="5"/>
      <c r="D7" s="20" t="s">
        <v>10</v>
      </c>
      <c r="E7" s="31"/>
      <c r="F7" s="20" t="s">
        <v>54</v>
      </c>
      <c r="G7" s="5"/>
    </row>
    <row r="8" spans="1:7" ht="15">
      <c r="A8" s="5"/>
      <c r="B8" s="5"/>
      <c r="C8" s="5"/>
      <c r="D8" s="20" t="str">
        <f>+'P&amp;L'!D13</f>
        <v>31/5/00</v>
      </c>
      <c r="E8" s="31"/>
      <c r="F8" s="20" t="s">
        <v>55</v>
      </c>
      <c r="G8" s="5"/>
    </row>
    <row r="9" spans="1:7" ht="15">
      <c r="A9" s="5"/>
      <c r="B9" s="5"/>
      <c r="C9" s="5"/>
      <c r="D9" s="20" t="s">
        <v>0</v>
      </c>
      <c r="E9" s="31"/>
      <c r="F9" s="20" t="s">
        <v>0</v>
      </c>
      <c r="G9" s="5"/>
    </row>
    <row r="10" spans="1:7" ht="15">
      <c r="A10" s="5"/>
      <c r="B10" s="5"/>
      <c r="C10" s="5"/>
      <c r="D10" s="20"/>
      <c r="E10" s="31"/>
      <c r="F10" s="20"/>
      <c r="G10" s="5"/>
    </row>
    <row r="11" spans="1:7" ht="15">
      <c r="A11" s="17">
        <v>1</v>
      </c>
      <c r="B11" s="5" t="s">
        <v>57</v>
      </c>
      <c r="C11" s="5"/>
      <c r="D11" s="18">
        <v>87099</v>
      </c>
      <c r="E11" s="18"/>
      <c r="F11" s="18">
        <v>71330</v>
      </c>
      <c r="G11" s="5"/>
    </row>
    <row r="12" spans="1:7" ht="15">
      <c r="A12" s="17">
        <v>2</v>
      </c>
      <c r="B12" s="5" t="s">
        <v>58</v>
      </c>
      <c r="C12" s="5"/>
      <c r="D12" s="18">
        <v>0</v>
      </c>
      <c r="E12" s="18"/>
      <c r="F12" s="18">
        <v>0</v>
      </c>
      <c r="G12" s="5"/>
    </row>
    <row r="13" spans="1:7" ht="15">
      <c r="A13" s="17">
        <v>3</v>
      </c>
      <c r="B13" s="5" t="s">
        <v>74</v>
      </c>
      <c r="C13" s="5"/>
      <c r="D13" s="18">
        <v>0</v>
      </c>
      <c r="E13" s="18"/>
      <c r="F13" s="18">
        <v>0</v>
      </c>
      <c r="G13" s="5"/>
    </row>
    <row r="14" spans="1:7" ht="15">
      <c r="A14" s="17">
        <v>4</v>
      </c>
      <c r="B14" s="5" t="s">
        <v>59</v>
      </c>
      <c r="C14" s="5"/>
      <c r="D14" s="18">
        <v>0</v>
      </c>
      <c r="E14" s="18"/>
      <c r="F14" s="18">
        <v>0</v>
      </c>
      <c r="G14" s="5"/>
    </row>
    <row r="15" spans="1:3" ht="15">
      <c r="A15" s="17">
        <v>5</v>
      </c>
      <c r="B15" s="5" t="s">
        <v>60</v>
      </c>
      <c r="C15" s="5"/>
    </row>
    <row r="16" spans="1:7" ht="15">
      <c r="A16" s="17"/>
      <c r="B16" s="5" t="s">
        <v>61</v>
      </c>
      <c r="C16" s="5"/>
      <c r="D16" s="25">
        <v>50842</v>
      </c>
      <c r="E16" s="18"/>
      <c r="F16" s="25">
        <v>39769</v>
      </c>
      <c r="G16" s="5"/>
    </row>
    <row r="17" spans="1:7" ht="15">
      <c r="A17" s="17"/>
      <c r="B17" s="5" t="s">
        <v>62</v>
      </c>
      <c r="C17" s="5"/>
      <c r="D17" s="26">
        <v>34154</v>
      </c>
      <c r="E17" s="18"/>
      <c r="F17" s="26">
        <v>24973</v>
      </c>
      <c r="G17" s="5"/>
    </row>
    <row r="18" spans="1:7" ht="15">
      <c r="A18" s="17"/>
      <c r="B18" s="5" t="s">
        <v>63</v>
      </c>
      <c r="C18" s="5"/>
      <c r="D18" s="26">
        <v>438</v>
      </c>
      <c r="E18" s="18"/>
      <c r="F18" s="26">
        <v>19186</v>
      </c>
      <c r="G18" s="5"/>
    </row>
    <row r="19" spans="1:7" ht="15">
      <c r="A19" s="17"/>
      <c r="B19" s="5" t="s">
        <v>64</v>
      </c>
      <c r="C19" s="5"/>
      <c r="D19" s="26">
        <v>31</v>
      </c>
      <c r="E19" s="18"/>
      <c r="F19" s="26">
        <v>30</v>
      </c>
      <c r="G19" s="5"/>
    </row>
    <row r="20" spans="1:7" ht="15">
      <c r="A20" s="17"/>
      <c r="B20" s="5" t="s">
        <v>65</v>
      </c>
      <c r="C20" s="5"/>
      <c r="D20" s="27">
        <v>1512</v>
      </c>
      <c r="E20" s="18"/>
      <c r="F20" s="27">
        <v>877</v>
      </c>
      <c r="G20" s="5"/>
    </row>
    <row r="21" spans="1:7" ht="15">
      <c r="A21" s="17"/>
      <c r="B21" s="5"/>
      <c r="C21" s="5"/>
      <c r="D21" s="28">
        <f>SUM(D16:D20)</f>
        <v>86977</v>
      </c>
      <c r="E21" s="18"/>
      <c r="F21" s="28">
        <f>SUM(F16:F20)</f>
        <v>84835</v>
      </c>
      <c r="G21" s="5"/>
    </row>
    <row r="22" spans="1:7" ht="15">
      <c r="A22" s="17">
        <v>6</v>
      </c>
      <c r="B22" s="5" t="s">
        <v>66</v>
      </c>
      <c r="C22" s="5"/>
      <c r="D22" s="18"/>
      <c r="E22" s="18"/>
      <c r="F22" s="18"/>
      <c r="G22" s="5"/>
    </row>
    <row r="23" spans="1:7" ht="15">
      <c r="A23" s="17"/>
      <c r="B23" s="5" t="s">
        <v>67</v>
      </c>
      <c r="C23" s="5"/>
      <c r="D23" s="11">
        <v>22122</v>
      </c>
      <c r="E23" s="18"/>
      <c r="F23" s="11">
        <v>22894</v>
      </c>
      <c r="G23" s="5"/>
    </row>
    <row r="24" spans="1:7" ht="15">
      <c r="A24" s="17"/>
      <c r="B24" s="5" t="s">
        <v>68</v>
      </c>
      <c r="C24" s="5"/>
      <c r="D24" s="15">
        <v>9016</v>
      </c>
      <c r="E24" s="18"/>
      <c r="F24" s="15">
        <v>5183</v>
      </c>
      <c r="G24" s="5"/>
    </row>
    <row r="25" spans="1:7" ht="15">
      <c r="A25" s="17"/>
      <c r="B25" s="5" t="s">
        <v>69</v>
      </c>
      <c r="C25" s="5"/>
      <c r="D25" s="15">
        <v>1740</v>
      </c>
      <c r="E25" s="18"/>
      <c r="F25" s="15">
        <v>2121</v>
      </c>
      <c r="G25" s="5"/>
    </row>
    <row r="26" spans="1:7" ht="15">
      <c r="A26" s="17"/>
      <c r="B26" s="5" t="s">
        <v>70</v>
      </c>
      <c r="C26" s="5"/>
      <c r="D26" s="15">
        <v>528</v>
      </c>
      <c r="E26" s="18"/>
      <c r="F26" s="15">
        <v>528</v>
      </c>
      <c r="G26" s="5"/>
    </row>
    <row r="27" spans="1:7" ht="15">
      <c r="A27" s="17"/>
      <c r="B27" s="5" t="s">
        <v>71</v>
      </c>
      <c r="C27" s="5"/>
      <c r="D27" s="15">
        <v>770</v>
      </c>
      <c r="E27" s="18"/>
      <c r="F27" s="15">
        <v>716</v>
      </c>
      <c r="G27" s="5"/>
    </row>
    <row r="28" spans="1:7" ht="15">
      <c r="A28" s="17"/>
      <c r="B28" s="5" t="s">
        <v>72</v>
      </c>
      <c r="C28" s="5"/>
      <c r="D28" s="13">
        <v>4500</v>
      </c>
      <c r="E28" s="18"/>
      <c r="F28" s="13">
        <v>4500</v>
      </c>
      <c r="G28" s="5"/>
    </row>
    <row r="29" spans="1:7" ht="15">
      <c r="A29" s="17"/>
      <c r="B29" s="5"/>
      <c r="C29" s="5"/>
      <c r="D29" s="18">
        <f>SUM(D23:D28)</f>
        <v>38676</v>
      </c>
      <c r="E29" s="18"/>
      <c r="F29" s="18">
        <f>SUM(F23:F28)</f>
        <v>35942</v>
      </c>
      <c r="G29" s="5"/>
    </row>
    <row r="30" spans="4:7" ht="15">
      <c r="D30" s="18"/>
      <c r="E30" s="18"/>
      <c r="F30" s="18"/>
      <c r="G30" s="5"/>
    </row>
    <row r="31" spans="1:7" ht="15">
      <c r="A31" s="17">
        <v>7</v>
      </c>
      <c r="B31" s="5" t="s">
        <v>73</v>
      </c>
      <c r="C31" s="5"/>
      <c r="D31" s="18">
        <f>+D21-D29</f>
        <v>48301</v>
      </c>
      <c r="E31" s="18"/>
      <c r="F31" s="18">
        <f>+F21-F29</f>
        <v>48893</v>
      </c>
      <c r="G31" s="5"/>
    </row>
    <row r="32" spans="1:7" ht="15">
      <c r="A32" s="17"/>
      <c r="B32" s="5"/>
      <c r="C32" s="5"/>
      <c r="D32" s="18"/>
      <c r="E32" s="18"/>
      <c r="F32" s="18"/>
      <c r="G32" s="5"/>
    </row>
    <row r="33" spans="1:7" ht="15.75" thickBot="1">
      <c r="A33" s="17"/>
      <c r="B33" s="5"/>
      <c r="C33" s="5"/>
      <c r="D33" s="29">
        <f>SUM(D11:D14)+D31</f>
        <v>135400</v>
      </c>
      <c r="E33" s="18"/>
      <c r="F33" s="29">
        <f>SUM(F11:F14)+F31</f>
        <v>120223</v>
      </c>
      <c r="G33" s="5"/>
    </row>
    <row r="34" spans="1:7" ht="15.75" thickTop="1">
      <c r="A34" s="17"/>
      <c r="B34" s="5"/>
      <c r="C34" s="5"/>
      <c r="D34" s="9"/>
      <c r="E34" s="18"/>
      <c r="F34" s="9"/>
      <c r="G34" s="5"/>
    </row>
    <row r="35" spans="1:7" ht="15">
      <c r="A35" s="17">
        <v>8</v>
      </c>
      <c r="B35" s="5" t="s">
        <v>75</v>
      </c>
      <c r="C35" s="5"/>
      <c r="G35" s="5"/>
    </row>
    <row r="36" spans="1:7" ht="15">
      <c r="A36" s="17"/>
      <c r="B36" s="5" t="s">
        <v>76</v>
      </c>
      <c r="C36" s="5"/>
      <c r="D36" s="18">
        <v>90000</v>
      </c>
      <c r="E36" s="18"/>
      <c r="F36" s="18">
        <v>90000</v>
      </c>
      <c r="G36" s="5"/>
    </row>
    <row r="37" spans="1:7" ht="15">
      <c r="A37" s="17"/>
      <c r="B37" s="5" t="s">
        <v>77</v>
      </c>
      <c r="C37" s="5"/>
      <c r="G37" s="5"/>
    </row>
    <row r="38" spans="1:7" ht="15">
      <c r="A38" s="17"/>
      <c r="B38" s="5"/>
      <c r="C38" s="5" t="s">
        <v>78</v>
      </c>
      <c r="D38" s="18">
        <v>5208</v>
      </c>
      <c r="E38" s="18"/>
      <c r="F38" s="18">
        <v>5208</v>
      </c>
      <c r="G38" s="5"/>
    </row>
    <row r="39" spans="1:7" ht="15">
      <c r="A39" s="17"/>
      <c r="B39" s="5"/>
      <c r="C39" s="5" t="s">
        <v>79</v>
      </c>
      <c r="D39" s="18">
        <v>35682</v>
      </c>
      <c r="E39" s="18"/>
      <c r="F39" s="18">
        <v>21586</v>
      </c>
      <c r="G39" s="5"/>
    </row>
    <row r="40" spans="1:7" ht="15">
      <c r="A40" s="17">
        <v>9</v>
      </c>
      <c r="B40" s="5" t="s">
        <v>80</v>
      </c>
      <c r="C40" s="5"/>
      <c r="D40" s="18">
        <v>0</v>
      </c>
      <c r="E40" s="18"/>
      <c r="F40" s="18">
        <v>0</v>
      </c>
      <c r="G40" s="5"/>
    </row>
    <row r="41" spans="1:7" ht="15">
      <c r="A41" s="17">
        <v>10</v>
      </c>
      <c r="B41" s="5" t="s">
        <v>81</v>
      </c>
      <c r="C41" s="5"/>
      <c r="D41" s="18">
        <v>0</v>
      </c>
      <c r="E41" s="18"/>
      <c r="F41" s="18">
        <v>1249</v>
      </c>
      <c r="G41" s="5"/>
    </row>
    <row r="42" spans="1:7" ht="15">
      <c r="A42" s="17">
        <v>11</v>
      </c>
      <c r="B42" s="5" t="s">
        <v>82</v>
      </c>
      <c r="C42" s="5"/>
      <c r="D42" s="18">
        <v>4510</v>
      </c>
      <c r="E42" s="18"/>
      <c r="F42" s="18">
        <v>2180</v>
      </c>
      <c r="G42" s="5"/>
    </row>
    <row r="43" spans="1:7" ht="15">
      <c r="A43" s="17"/>
      <c r="B43" s="5"/>
      <c r="C43" s="5"/>
      <c r="D43" s="18"/>
      <c r="E43" s="18"/>
      <c r="F43" s="18"/>
      <c r="G43" s="5"/>
    </row>
    <row r="44" spans="1:7" ht="15.75" thickBot="1">
      <c r="A44" s="17"/>
      <c r="B44" s="5"/>
      <c r="C44" s="5"/>
      <c r="D44" s="29">
        <f>SUM(D36:D42)</f>
        <v>135400</v>
      </c>
      <c r="E44" s="18"/>
      <c r="F44" s="29">
        <f>SUM(F36:F42)</f>
        <v>120223</v>
      </c>
      <c r="G44" s="5"/>
    </row>
    <row r="45" ht="15.75" thickTop="1">
      <c r="C45" s="5"/>
    </row>
    <row r="46" spans="1:7" ht="15">
      <c r="A46" s="17">
        <v>12</v>
      </c>
      <c r="B46" s="5" t="s">
        <v>83</v>
      </c>
      <c r="C46" s="5"/>
      <c r="D46" s="30">
        <f>SUM(D36:D39)/90000</f>
        <v>1.4543333333333333</v>
      </c>
      <c r="E46" s="18"/>
      <c r="F46" s="30">
        <f>SUM(F36:F39)/90000</f>
        <v>1.297711111111111</v>
      </c>
      <c r="G46" s="5"/>
    </row>
    <row r="47" spans="1:7" ht="15">
      <c r="A47" s="17"/>
      <c r="B47" s="5"/>
      <c r="C47" s="5"/>
      <c r="D47" s="18"/>
      <c r="E47" s="18"/>
      <c r="F47" s="18"/>
      <c r="G47" s="5"/>
    </row>
    <row r="48" spans="1:9" ht="15">
      <c r="A48" s="17"/>
      <c r="B48" s="5"/>
      <c r="C48" s="5"/>
      <c r="D48" s="18">
        <f>+D44-D33</f>
        <v>0</v>
      </c>
      <c r="E48" s="18"/>
      <c r="F48" s="18">
        <f>+F44-F33</f>
        <v>0</v>
      </c>
      <c r="G48" s="5"/>
      <c r="I48" s="18"/>
    </row>
    <row r="49" spans="1:9" ht="15">
      <c r="A49" s="17"/>
      <c r="B49" s="5"/>
      <c r="C49" s="5"/>
      <c r="D49" s="32"/>
      <c r="E49" s="5"/>
      <c r="F49" s="5"/>
      <c r="G49" s="5"/>
      <c r="I49" s="18"/>
    </row>
    <row r="50" spans="1:9" ht="15">
      <c r="A50" s="17"/>
      <c r="B50" s="5"/>
      <c r="C50" s="5"/>
      <c r="D50" s="5"/>
      <c r="E50" s="5"/>
      <c r="F50" s="5"/>
      <c r="G50" s="5"/>
      <c r="H50" s="18"/>
      <c r="I50" s="18"/>
    </row>
    <row r="51" spans="1:9" ht="15">
      <c r="A51" s="17"/>
      <c r="B51" s="5"/>
      <c r="C51" s="5"/>
      <c r="D51" s="5"/>
      <c r="E51" s="5"/>
      <c r="F51" s="5"/>
      <c r="G51" s="5"/>
      <c r="H51" s="18"/>
      <c r="I51" s="18"/>
    </row>
    <row r="52" spans="1:9" ht="15">
      <c r="A52" s="17"/>
      <c r="B52" s="5"/>
      <c r="C52" s="5"/>
      <c r="D52" s="5"/>
      <c r="E52" s="5"/>
      <c r="F52" s="5"/>
      <c r="G52" s="5"/>
      <c r="H52" s="18"/>
      <c r="I52" s="18"/>
    </row>
    <row r="53" spans="1:9" ht="15">
      <c r="A53" s="17"/>
      <c r="B53" s="5"/>
      <c r="C53" s="5"/>
      <c r="D53" s="5"/>
      <c r="E53" s="5"/>
      <c r="F53" s="5"/>
      <c r="G53" s="5"/>
      <c r="H53" s="18"/>
      <c r="I53" s="18"/>
    </row>
    <row r="54" spans="1:9" ht="15">
      <c r="A54" s="17"/>
      <c r="B54" s="5"/>
      <c r="C54" s="5"/>
      <c r="D54" s="5"/>
      <c r="E54" s="5"/>
      <c r="F54" s="5"/>
      <c r="G54" s="5"/>
      <c r="H54" s="18"/>
      <c r="I54" s="18"/>
    </row>
    <row r="55" spans="1:9" ht="15">
      <c r="A55" s="17"/>
      <c r="B55" s="5"/>
      <c r="C55" s="5"/>
      <c r="D55" s="5"/>
      <c r="E55" s="5"/>
      <c r="F55" s="5"/>
      <c r="G55" s="5"/>
      <c r="H55" s="18"/>
      <c r="I55" s="18"/>
    </row>
    <row r="56" spans="1:9" ht="15">
      <c r="A56" s="17"/>
      <c r="B56" s="5"/>
      <c r="C56" s="5"/>
      <c r="D56" s="5"/>
      <c r="E56" s="5"/>
      <c r="F56" s="5"/>
      <c r="G56" s="5"/>
      <c r="H56" s="18"/>
      <c r="I56" s="18"/>
    </row>
  </sheetData>
  <printOptions horizontalCentered="1" verticalCentered="1"/>
  <pageMargins left="0.46" right="0.36" top="0.36" bottom="0.32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A43">
      <selection activeCell="C16" sqref="C16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57.421875" style="0" customWidth="1"/>
    <col min="4" max="4" width="13.140625" style="0" customWidth="1"/>
    <col min="5" max="5" width="2.28125" style="0" customWidth="1"/>
    <col min="6" max="6" width="14.421875" style="0" customWidth="1"/>
    <col min="7" max="7" width="2.00390625" style="0" customWidth="1"/>
    <col min="8" max="8" width="13.140625" style="0" customWidth="1"/>
    <col min="9" max="9" width="1.7109375" style="0" customWidth="1"/>
    <col min="10" max="10" width="14.28125" style="0" customWidth="1"/>
    <col min="12" max="12" width="6.00390625" style="0" customWidth="1"/>
    <col min="13" max="13" width="6.28125" style="0" customWidth="1"/>
    <col min="14" max="14" width="34.140625" style="0" customWidth="1"/>
    <col min="15" max="15" width="11.7109375" style="0" customWidth="1"/>
    <col min="16" max="16" width="6.00390625" style="0" customWidth="1"/>
    <col min="17" max="17" width="11.7109375" style="0" customWidth="1"/>
  </cols>
  <sheetData>
    <row r="1" spans="1:10" ht="14.2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>
      <c r="A2" s="34" t="s">
        <v>87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88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19" t="s">
        <v>50</v>
      </c>
      <c r="B7" s="6"/>
      <c r="C7" s="6"/>
      <c r="D7" s="35"/>
      <c r="E7" s="35"/>
      <c r="F7" s="35"/>
      <c r="G7" s="7"/>
      <c r="H7" s="35"/>
      <c r="I7" s="35"/>
      <c r="J7" s="35"/>
      <c r="K7" s="1"/>
    </row>
    <row r="8" spans="1:11" ht="15">
      <c r="A8" s="6"/>
      <c r="B8" s="6"/>
      <c r="C8" s="6"/>
      <c r="D8" s="33" t="s">
        <v>8</v>
      </c>
      <c r="E8" s="33"/>
      <c r="F8" s="33"/>
      <c r="G8" s="21"/>
      <c r="H8" s="33" t="s">
        <v>14</v>
      </c>
      <c r="I8" s="33"/>
      <c r="J8" s="33"/>
      <c r="K8" s="1"/>
    </row>
    <row r="9" spans="1:11" ht="15">
      <c r="A9" s="6"/>
      <c r="B9" s="6"/>
      <c r="C9" s="6"/>
      <c r="D9" s="21" t="s">
        <v>9</v>
      </c>
      <c r="E9" s="21"/>
      <c r="F9" s="21" t="s">
        <v>11</v>
      </c>
      <c r="G9" s="21"/>
      <c r="H9" s="21" t="s">
        <v>9</v>
      </c>
      <c r="I9" s="21"/>
      <c r="J9" s="21" t="s">
        <v>11</v>
      </c>
      <c r="K9" s="1"/>
    </row>
    <row r="10" spans="1:11" ht="15">
      <c r="A10" s="6"/>
      <c r="B10" s="6"/>
      <c r="C10" s="6"/>
      <c r="D10" s="21" t="s">
        <v>10</v>
      </c>
      <c r="E10" s="21"/>
      <c r="F10" s="21" t="s">
        <v>12</v>
      </c>
      <c r="G10" s="21"/>
      <c r="H10" s="21" t="s">
        <v>15</v>
      </c>
      <c r="I10" s="21"/>
      <c r="J10" s="21" t="s">
        <v>12</v>
      </c>
      <c r="K10" s="1"/>
    </row>
    <row r="11" spans="1:11" ht="15">
      <c r="A11" s="6"/>
      <c r="B11" s="6"/>
      <c r="C11" s="6"/>
      <c r="D11" s="21"/>
      <c r="E11" s="21"/>
      <c r="F11" s="21" t="s">
        <v>13</v>
      </c>
      <c r="G11" s="21"/>
      <c r="H11" s="21"/>
      <c r="I11" s="21"/>
      <c r="J11" s="21" t="s">
        <v>13</v>
      </c>
      <c r="K11" s="1"/>
    </row>
    <row r="12" spans="1:11" ht="15">
      <c r="A12" s="6"/>
      <c r="B12" s="6"/>
      <c r="C12" s="6"/>
      <c r="D12" s="21"/>
      <c r="E12" s="21"/>
      <c r="F12" s="21" t="s">
        <v>10</v>
      </c>
      <c r="G12" s="21"/>
      <c r="H12" s="21"/>
      <c r="I12" s="21"/>
      <c r="J12" s="21" t="s">
        <v>10</v>
      </c>
      <c r="K12" s="1"/>
    </row>
    <row r="13" spans="1:11" ht="15">
      <c r="A13" s="6"/>
      <c r="B13" s="6"/>
      <c r="C13" s="6"/>
      <c r="D13" s="21" t="s">
        <v>84</v>
      </c>
      <c r="E13" s="21"/>
      <c r="F13" s="21" t="s">
        <v>85</v>
      </c>
      <c r="G13" s="21"/>
      <c r="H13" s="21" t="str">
        <f>+D13</f>
        <v>31/5/00</v>
      </c>
      <c r="I13" s="21"/>
      <c r="J13" s="21" t="str">
        <f>+F13</f>
        <v>31/5/99</v>
      </c>
      <c r="K13" s="1"/>
    </row>
    <row r="14" spans="1:11" ht="15">
      <c r="A14" s="7" t="s">
        <v>1</v>
      </c>
      <c r="B14" s="7"/>
      <c r="C14" s="6"/>
      <c r="D14" s="21" t="s">
        <v>0</v>
      </c>
      <c r="E14" s="21"/>
      <c r="F14" s="21" t="s">
        <v>0</v>
      </c>
      <c r="G14" s="21"/>
      <c r="H14" s="21" t="s">
        <v>0</v>
      </c>
      <c r="I14" s="21"/>
      <c r="J14" s="21" t="s">
        <v>0</v>
      </c>
      <c r="K14" s="1"/>
    </row>
    <row r="15" spans="1:11" ht="15">
      <c r="A15" s="7"/>
      <c r="B15" s="7"/>
      <c r="C15" s="6"/>
      <c r="D15" s="7"/>
      <c r="E15" s="7"/>
      <c r="F15" s="7"/>
      <c r="G15" s="7"/>
      <c r="H15" s="7"/>
      <c r="I15" s="7"/>
      <c r="J15" s="7"/>
      <c r="K15" s="1"/>
    </row>
    <row r="16" spans="1:11" ht="20.25" customHeight="1" thickBot="1">
      <c r="A16" s="7">
        <v>1</v>
      </c>
      <c r="B16" s="7" t="s">
        <v>23</v>
      </c>
      <c r="C16" s="6" t="s">
        <v>3</v>
      </c>
      <c r="D16" s="8">
        <v>46664</v>
      </c>
      <c r="E16" s="9"/>
      <c r="F16" s="8">
        <v>0</v>
      </c>
      <c r="G16" s="9"/>
      <c r="H16" s="8">
        <f>117983+D16</f>
        <v>164647</v>
      </c>
      <c r="I16" s="9"/>
      <c r="J16" s="8">
        <v>0</v>
      </c>
      <c r="K16" s="1"/>
    </row>
    <row r="17" spans="1:11" ht="20.25" customHeight="1" thickBot="1">
      <c r="A17" s="7"/>
      <c r="B17" s="7" t="s">
        <v>24</v>
      </c>
      <c r="C17" s="6" t="s">
        <v>4</v>
      </c>
      <c r="D17" s="8">
        <v>0</v>
      </c>
      <c r="E17" s="9"/>
      <c r="F17" s="8">
        <v>0</v>
      </c>
      <c r="G17" s="9"/>
      <c r="H17" s="8">
        <v>0</v>
      </c>
      <c r="I17" s="9"/>
      <c r="J17" s="8">
        <v>0</v>
      </c>
      <c r="K17" s="1"/>
    </row>
    <row r="18" spans="1:11" ht="20.25" customHeight="1" thickBot="1">
      <c r="A18" s="7"/>
      <c r="B18" s="7" t="s">
        <v>25</v>
      </c>
      <c r="C18" s="6" t="s">
        <v>5</v>
      </c>
      <c r="D18" s="8">
        <v>-113</v>
      </c>
      <c r="E18" s="9"/>
      <c r="F18" s="8">
        <v>0</v>
      </c>
      <c r="G18" s="9"/>
      <c r="H18" s="8">
        <f>250+D18</f>
        <v>137</v>
      </c>
      <c r="I18" s="9"/>
      <c r="J18" s="8">
        <v>0</v>
      </c>
      <c r="K18" s="1"/>
    </row>
    <row r="19" spans="1:11" ht="20.25" customHeight="1">
      <c r="A19" s="7"/>
      <c r="B19" s="7"/>
      <c r="C19" s="6"/>
      <c r="D19" s="9"/>
      <c r="E19" s="9"/>
      <c r="F19" s="9"/>
      <c r="G19" s="9"/>
      <c r="H19" s="9"/>
      <c r="I19" s="9"/>
      <c r="J19" s="9"/>
      <c r="K19" s="1"/>
    </row>
    <row r="20" spans="1:11" ht="20.25" customHeight="1">
      <c r="A20" s="7">
        <v>2</v>
      </c>
      <c r="B20" s="7" t="s">
        <v>23</v>
      </c>
      <c r="C20" s="6" t="s">
        <v>33</v>
      </c>
      <c r="D20" s="5"/>
      <c r="E20" s="5"/>
      <c r="F20" s="5"/>
      <c r="G20" s="5"/>
      <c r="H20" s="5"/>
      <c r="I20" s="5"/>
      <c r="J20" s="5"/>
      <c r="K20" s="1"/>
    </row>
    <row r="21" spans="1:11" ht="20.25" customHeight="1">
      <c r="A21" s="7"/>
      <c r="B21" s="7"/>
      <c r="C21" s="6" t="s">
        <v>34</v>
      </c>
      <c r="D21" s="9"/>
      <c r="E21" s="9"/>
      <c r="F21" s="9"/>
      <c r="G21" s="9"/>
      <c r="H21" s="9"/>
      <c r="I21" s="9"/>
      <c r="J21" s="9"/>
      <c r="K21" s="1"/>
    </row>
    <row r="22" spans="1:11" ht="20.25" customHeight="1">
      <c r="A22" s="7"/>
      <c r="B22" s="7"/>
      <c r="C22" s="6" t="s">
        <v>35</v>
      </c>
      <c r="D22" s="11">
        <v>8472</v>
      </c>
      <c r="E22" s="9"/>
      <c r="F22" s="11">
        <v>0</v>
      </c>
      <c r="G22" s="9"/>
      <c r="H22" s="11">
        <f>18986+D22</f>
        <v>27458</v>
      </c>
      <c r="I22" s="9"/>
      <c r="J22" s="11">
        <v>0</v>
      </c>
      <c r="K22" s="1"/>
    </row>
    <row r="23" spans="1:11" ht="20.25" customHeight="1">
      <c r="A23" s="7"/>
      <c r="B23" s="7" t="s">
        <v>24</v>
      </c>
      <c r="C23" s="6" t="s">
        <v>16</v>
      </c>
      <c r="D23" s="12">
        <v>-170</v>
      </c>
      <c r="E23" s="10"/>
      <c r="F23" s="12">
        <v>0</v>
      </c>
      <c r="G23" s="10"/>
      <c r="H23" s="12">
        <f>-584+D23</f>
        <v>-754</v>
      </c>
      <c r="I23" s="10"/>
      <c r="J23" s="12">
        <v>0</v>
      </c>
      <c r="K23" s="1"/>
    </row>
    <row r="24" spans="1:11" ht="20.25" customHeight="1">
      <c r="A24" s="7"/>
      <c r="B24" s="7" t="s">
        <v>25</v>
      </c>
      <c r="C24" s="6" t="s">
        <v>17</v>
      </c>
      <c r="D24" s="12">
        <v>-1256</v>
      </c>
      <c r="E24" s="10"/>
      <c r="F24" s="12">
        <v>0</v>
      </c>
      <c r="G24" s="9"/>
      <c r="H24" s="12">
        <v>-4541</v>
      </c>
      <c r="I24" s="10"/>
      <c r="J24" s="12">
        <v>0</v>
      </c>
      <c r="K24" s="1"/>
    </row>
    <row r="25" spans="1:11" ht="20.25" customHeight="1">
      <c r="A25" s="7"/>
      <c r="B25" s="7" t="s">
        <v>26</v>
      </c>
      <c r="C25" s="6" t="s">
        <v>18</v>
      </c>
      <c r="D25" s="13">
        <v>0</v>
      </c>
      <c r="E25" s="9"/>
      <c r="F25" s="13">
        <v>0</v>
      </c>
      <c r="G25" s="9"/>
      <c r="H25" s="13">
        <v>0</v>
      </c>
      <c r="I25" s="9"/>
      <c r="J25" s="13">
        <v>0</v>
      </c>
      <c r="K25" s="1"/>
    </row>
    <row r="26" spans="1:11" ht="20.25" customHeight="1">
      <c r="A26" s="7"/>
      <c r="B26" s="7" t="s">
        <v>27</v>
      </c>
      <c r="C26" s="6" t="s">
        <v>36</v>
      </c>
      <c r="D26" s="5"/>
      <c r="E26" s="5"/>
      <c r="F26" s="5"/>
      <c r="G26" s="5"/>
      <c r="H26" s="5"/>
      <c r="I26" s="5"/>
      <c r="J26" s="5"/>
      <c r="K26" s="1"/>
    </row>
    <row r="27" spans="1:11" ht="20.25" customHeight="1">
      <c r="A27" s="7"/>
      <c r="B27" s="7"/>
      <c r="C27" s="6" t="s">
        <v>34</v>
      </c>
      <c r="D27" s="9"/>
      <c r="E27" s="9"/>
      <c r="F27" s="9"/>
      <c r="G27" s="9"/>
      <c r="H27" s="9"/>
      <c r="I27" s="9"/>
      <c r="J27" s="9"/>
      <c r="K27" s="1"/>
    </row>
    <row r="28" spans="1:11" ht="20.25" customHeight="1">
      <c r="A28" s="7"/>
      <c r="B28" s="7"/>
      <c r="C28" s="6" t="s">
        <v>35</v>
      </c>
      <c r="D28" s="9">
        <f>SUM(D21:D25)</f>
        <v>7046</v>
      </c>
      <c r="E28" s="9"/>
      <c r="F28" s="9">
        <f>SUM(F21:F25)</f>
        <v>0</v>
      </c>
      <c r="G28" s="9"/>
      <c r="H28" s="9">
        <f>SUM(H21:H25)</f>
        <v>22163</v>
      </c>
      <c r="I28" s="9"/>
      <c r="J28" s="9">
        <f>SUM(J21:J25)</f>
        <v>0</v>
      </c>
      <c r="K28" s="1"/>
    </row>
    <row r="29" spans="1:11" ht="20.25" customHeight="1">
      <c r="A29" s="7"/>
      <c r="B29" s="7" t="s">
        <v>19</v>
      </c>
      <c r="C29" s="6" t="s">
        <v>20</v>
      </c>
      <c r="D29" s="14">
        <v>0</v>
      </c>
      <c r="E29" s="9"/>
      <c r="F29" s="14">
        <v>0</v>
      </c>
      <c r="G29" s="9"/>
      <c r="H29" s="14">
        <v>0</v>
      </c>
      <c r="I29" s="9"/>
      <c r="J29" s="14">
        <v>0</v>
      </c>
      <c r="K29" s="1"/>
    </row>
    <row r="30" spans="1:11" ht="20.25" customHeight="1">
      <c r="A30" s="7"/>
      <c r="B30" s="7" t="s">
        <v>28</v>
      </c>
      <c r="C30" s="6" t="s">
        <v>22</v>
      </c>
      <c r="D30" s="9">
        <f>+D28+D29</f>
        <v>7046</v>
      </c>
      <c r="E30" s="9"/>
      <c r="F30" s="9">
        <f>+F28+F29</f>
        <v>0</v>
      </c>
      <c r="G30" s="9"/>
      <c r="H30" s="9">
        <f>+H28+H29</f>
        <v>22163</v>
      </c>
      <c r="I30" s="9"/>
      <c r="J30" s="9">
        <f>+J28+J29</f>
        <v>0</v>
      </c>
      <c r="K30" s="1"/>
    </row>
    <row r="31" spans="1:11" ht="20.25" customHeight="1">
      <c r="A31" s="7"/>
      <c r="B31" s="7" t="s">
        <v>29</v>
      </c>
      <c r="C31" s="6" t="s">
        <v>21</v>
      </c>
      <c r="D31" s="14">
        <v>-1091</v>
      </c>
      <c r="E31" s="9"/>
      <c r="F31" s="14">
        <v>0</v>
      </c>
      <c r="G31" s="9"/>
      <c r="H31" s="14">
        <f>-2476+D31</f>
        <v>-3567</v>
      </c>
      <c r="I31" s="9"/>
      <c r="J31" s="14">
        <v>0</v>
      </c>
      <c r="K31" s="1"/>
    </row>
    <row r="32" spans="1:11" ht="20.25" customHeight="1">
      <c r="A32" s="7"/>
      <c r="B32" s="7" t="s">
        <v>2</v>
      </c>
      <c r="C32" s="6" t="s">
        <v>37</v>
      </c>
      <c r="D32" s="9">
        <f>+D30+D31</f>
        <v>5955</v>
      </c>
      <c r="E32" s="9"/>
      <c r="F32" s="9">
        <f>+F30+F31</f>
        <v>0</v>
      </c>
      <c r="G32" s="9"/>
      <c r="H32" s="9">
        <f>+H30+H31</f>
        <v>18596</v>
      </c>
      <c r="I32" s="9"/>
      <c r="J32" s="9">
        <f>+J30+J31</f>
        <v>0</v>
      </c>
      <c r="K32" s="1"/>
    </row>
    <row r="33" spans="1:11" ht="20.25" customHeight="1">
      <c r="A33" s="7"/>
      <c r="B33" s="7"/>
      <c r="C33" s="6" t="s">
        <v>38</v>
      </c>
      <c r="D33" s="9"/>
      <c r="E33" s="9"/>
      <c r="F33" s="9"/>
      <c r="G33" s="9"/>
      <c r="H33" s="9"/>
      <c r="I33" s="9"/>
      <c r="J33" s="9"/>
      <c r="K33" s="1"/>
    </row>
    <row r="34" spans="1:11" ht="20.25" customHeight="1">
      <c r="A34" s="7"/>
      <c r="B34" s="7"/>
      <c r="C34" s="6" t="s">
        <v>39</v>
      </c>
      <c r="D34" s="14">
        <v>0</v>
      </c>
      <c r="E34" s="9"/>
      <c r="F34" s="14">
        <v>0</v>
      </c>
      <c r="G34" s="9"/>
      <c r="H34" s="14">
        <v>0</v>
      </c>
      <c r="I34" s="9"/>
      <c r="J34" s="14">
        <v>0</v>
      </c>
      <c r="K34" s="1"/>
    </row>
    <row r="35" spans="1:11" ht="20.25" customHeight="1">
      <c r="A35" s="7"/>
      <c r="B35" s="7" t="s">
        <v>30</v>
      </c>
      <c r="C35" s="6" t="s">
        <v>40</v>
      </c>
      <c r="D35" s="9">
        <f>+D32+D34</f>
        <v>5955</v>
      </c>
      <c r="E35" s="9"/>
      <c r="F35" s="9">
        <f>+F32+F34</f>
        <v>0</v>
      </c>
      <c r="G35" s="9"/>
      <c r="H35" s="9">
        <f>+H32+H34</f>
        <v>18596</v>
      </c>
      <c r="I35" s="9"/>
      <c r="J35" s="9">
        <f>+J32+J34</f>
        <v>0</v>
      </c>
      <c r="K35" s="1"/>
    </row>
    <row r="36" spans="1:11" ht="6" customHeight="1">
      <c r="A36" s="7"/>
      <c r="B36" s="7"/>
      <c r="C36" s="6"/>
      <c r="D36" s="9"/>
      <c r="E36" s="9"/>
      <c r="F36" s="9"/>
      <c r="G36" s="9"/>
      <c r="H36" s="9"/>
      <c r="I36" s="9"/>
      <c r="J36" s="9"/>
      <c r="K36" s="1"/>
    </row>
    <row r="37" spans="1:11" ht="20.25" customHeight="1">
      <c r="A37" s="7"/>
      <c r="B37" s="7" t="s">
        <v>31</v>
      </c>
      <c r="C37" s="6" t="s">
        <v>41</v>
      </c>
      <c r="D37" s="11">
        <v>0</v>
      </c>
      <c r="E37" s="9"/>
      <c r="F37" s="11">
        <v>0</v>
      </c>
      <c r="G37" s="9"/>
      <c r="H37" s="11">
        <v>0</v>
      </c>
      <c r="I37" s="9"/>
      <c r="J37" s="11">
        <v>0</v>
      </c>
      <c r="K37" s="1"/>
    </row>
    <row r="38" spans="1:11" ht="20.25" customHeight="1">
      <c r="A38" s="7"/>
      <c r="B38" s="7"/>
      <c r="C38" s="6" t="s">
        <v>42</v>
      </c>
      <c r="D38" s="15">
        <v>0</v>
      </c>
      <c r="E38" s="9"/>
      <c r="F38" s="15">
        <v>0</v>
      </c>
      <c r="G38" s="9"/>
      <c r="H38" s="15">
        <v>0</v>
      </c>
      <c r="I38" s="9"/>
      <c r="J38" s="15">
        <v>0</v>
      </c>
      <c r="K38" s="1"/>
    </row>
    <row r="39" spans="1:11" ht="20.25" customHeight="1">
      <c r="A39" s="7"/>
      <c r="B39" s="7"/>
      <c r="C39" s="6" t="s">
        <v>45</v>
      </c>
      <c r="D39" s="13">
        <v>0</v>
      </c>
      <c r="E39" s="9"/>
      <c r="F39" s="13">
        <v>0</v>
      </c>
      <c r="G39" s="9"/>
      <c r="H39" s="13">
        <v>0</v>
      </c>
      <c r="I39" s="9"/>
      <c r="J39" s="13">
        <v>0</v>
      </c>
      <c r="K39" s="1"/>
    </row>
    <row r="40" spans="1:11" ht="20.25" customHeight="1">
      <c r="A40" s="7"/>
      <c r="B40" s="7" t="s">
        <v>32</v>
      </c>
      <c r="C40" s="6" t="s">
        <v>43</v>
      </c>
      <c r="D40" s="5"/>
      <c r="E40" s="5"/>
      <c r="F40" s="5"/>
      <c r="G40" s="5"/>
      <c r="H40" s="5"/>
      <c r="I40" s="5"/>
      <c r="J40" s="5"/>
      <c r="K40" s="1"/>
    </row>
    <row r="41" spans="1:11" ht="20.25" customHeight="1" thickBot="1">
      <c r="A41" s="7"/>
      <c r="B41" s="7"/>
      <c r="C41" s="6" t="s">
        <v>44</v>
      </c>
      <c r="D41" s="16">
        <f>SUM(D35:D39)</f>
        <v>5955</v>
      </c>
      <c r="E41" s="9"/>
      <c r="F41" s="16">
        <f>SUM(F35:F39)</f>
        <v>0</v>
      </c>
      <c r="G41" s="9"/>
      <c r="H41" s="16">
        <f>SUM(H35:H39)</f>
        <v>18596</v>
      </c>
      <c r="I41" s="9"/>
      <c r="J41" s="16">
        <f>SUM(J35:J39)</f>
        <v>0</v>
      </c>
      <c r="K41" s="1"/>
    </row>
    <row r="42" spans="1:11" ht="20.25" customHeight="1" thickTop="1">
      <c r="A42" s="7"/>
      <c r="B42" s="7"/>
      <c r="C42" s="6" t="s">
        <v>1</v>
      </c>
      <c r="D42" s="9"/>
      <c r="E42" s="9"/>
      <c r="F42" s="9"/>
      <c r="G42" s="9"/>
      <c r="H42" s="9"/>
      <c r="I42" s="9"/>
      <c r="J42" s="9"/>
      <c r="K42" s="1"/>
    </row>
    <row r="43" spans="1:11" ht="20.25" customHeight="1">
      <c r="A43" s="7">
        <v>3</v>
      </c>
      <c r="B43" s="7" t="s">
        <v>23</v>
      </c>
      <c r="C43" s="6" t="s">
        <v>46</v>
      </c>
      <c r="D43" s="9"/>
      <c r="E43" s="9"/>
      <c r="F43" s="9"/>
      <c r="G43" s="9"/>
      <c r="H43" s="9"/>
      <c r="I43" s="9"/>
      <c r="J43" s="9"/>
      <c r="K43" s="1"/>
    </row>
    <row r="44" spans="1:11" ht="20.25" customHeight="1">
      <c r="A44" s="7"/>
      <c r="B44" s="7"/>
      <c r="C44" s="6" t="s">
        <v>47</v>
      </c>
      <c r="D44" s="9"/>
      <c r="E44" s="9"/>
      <c r="F44" s="9"/>
      <c r="G44" s="9"/>
      <c r="H44" s="9"/>
      <c r="I44" s="9"/>
      <c r="J44" s="9"/>
      <c r="K44" s="1"/>
    </row>
    <row r="45" spans="1:11" ht="20.25" customHeight="1" thickBot="1">
      <c r="A45" s="7"/>
      <c r="B45" s="7"/>
      <c r="C45" s="22" t="s">
        <v>48</v>
      </c>
      <c r="D45" s="23">
        <f>+D35/90000*100</f>
        <v>6.616666666666666</v>
      </c>
      <c r="E45" s="9"/>
      <c r="F45" s="23">
        <f>+F35/90000*100</f>
        <v>0</v>
      </c>
      <c r="G45" s="9"/>
      <c r="H45" s="23">
        <f>+H35/90000*100</f>
        <v>20.662222222222223</v>
      </c>
      <c r="I45" s="9"/>
      <c r="J45" s="23">
        <f>+J35/90000*100</f>
        <v>0</v>
      </c>
      <c r="K45" s="1"/>
    </row>
    <row r="46" spans="1:11" ht="20.25" customHeight="1" thickBot="1">
      <c r="A46" s="7"/>
      <c r="B46" s="7"/>
      <c r="C46" s="6" t="s">
        <v>49</v>
      </c>
      <c r="D46" s="24">
        <f>+D45</f>
        <v>6.616666666666666</v>
      </c>
      <c r="E46" s="9"/>
      <c r="F46" s="24">
        <f>+F45</f>
        <v>0</v>
      </c>
      <c r="G46" s="9"/>
      <c r="H46" s="24">
        <f>+H45</f>
        <v>20.662222222222223</v>
      </c>
      <c r="I46" s="9"/>
      <c r="J46" s="24">
        <f>+J45</f>
        <v>0</v>
      </c>
      <c r="K46" s="1"/>
    </row>
    <row r="47" spans="1:11" ht="20.25" customHeight="1">
      <c r="A47" s="7"/>
      <c r="B47" s="7"/>
      <c r="C47" s="6" t="s">
        <v>1</v>
      </c>
      <c r="D47" s="9"/>
      <c r="E47" s="9"/>
      <c r="F47" s="9"/>
      <c r="G47" s="9"/>
      <c r="H47" s="9"/>
      <c r="I47" s="9"/>
      <c r="J47" s="9"/>
      <c r="K47" s="1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105" spans="12:21" ht="15">
      <c r="L105" s="17"/>
      <c r="M105" s="5"/>
      <c r="N105" s="5"/>
      <c r="O105" s="5"/>
      <c r="P105" s="5"/>
      <c r="Q105" s="5"/>
      <c r="R105" s="5"/>
      <c r="S105" s="18"/>
      <c r="T105" s="18"/>
      <c r="U105" s="18"/>
    </row>
    <row r="106" spans="12:21" ht="15">
      <c r="L106" s="17"/>
      <c r="M106" s="5"/>
      <c r="N106" s="5"/>
      <c r="O106" s="5"/>
      <c r="P106" s="5"/>
      <c r="Q106" s="5"/>
      <c r="R106" s="5"/>
      <c r="S106" s="18"/>
      <c r="T106" s="18"/>
      <c r="U106" s="18"/>
    </row>
    <row r="107" spans="12:21" ht="15">
      <c r="L107" s="17"/>
      <c r="M107" s="5"/>
      <c r="N107" s="5"/>
      <c r="O107" s="5"/>
      <c r="P107" s="5"/>
      <c r="Q107" s="5"/>
      <c r="R107" s="5"/>
      <c r="S107" s="18"/>
      <c r="T107" s="18"/>
      <c r="U107" s="18"/>
    </row>
    <row r="108" spans="12:21" ht="15">
      <c r="L108" s="17"/>
      <c r="M108" s="5"/>
      <c r="N108" s="5"/>
      <c r="O108" s="5"/>
      <c r="P108" s="5"/>
      <c r="Q108" s="5"/>
      <c r="R108" s="5"/>
      <c r="S108" s="18"/>
      <c r="T108" s="18"/>
      <c r="U108" s="18"/>
    </row>
    <row r="109" spans="12:21" ht="15">
      <c r="L109" s="17"/>
      <c r="M109" s="5"/>
      <c r="N109" s="5"/>
      <c r="O109" s="5"/>
      <c r="P109" s="5"/>
      <c r="Q109" s="5"/>
      <c r="R109" s="5"/>
      <c r="S109" s="18"/>
      <c r="T109" s="18"/>
      <c r="U109" s="18"/>
    </row>
    <row r="110" spans="12:21" ht="15">
      <c r="L110" s="17"/>
      <c r="M110" s="5"/>
      <c r="N110" s="5"/>
      <c r="O110" s="5"/>
      <c r="P110" s="5"/>
      <c r="Q110" s="5"/>
      <c r="R110" s="5"/>
      <c r="S110" s="18"/>
      <c r="T110" s="18"/>
      <c r="U110" s="18"/>
    </row>
    <row r="111" spans="12:21" ht="15">
      <c r="L111" s="17"/>
      <c r="M111" s="5"/>
      <c r="N111" s="5"/>
      <c r="O111" s="5"/>
      <c r="P111" s="5"/>
      <c r="Q111" s="5"/>
      <c r="R111" s="5"/>
      <c r="S111" s="18"/>
      <c r="T111" s="18"/>
      <c r="U111" s="18"/>
    </row>
    <row r="112" spans="12:21" ht="15">
      <c r="L112" s="17"/>
      <c r="M112" s="5"/>
      <c r="N112" s="5"/>
      <c r="O112" s="5"/>
      <c r="P112" s="5"/>
      <c r="Q112" s="5"/>
      <c r="R112" s="5"/>
      <c r="S112" s="18"/>
      <c r="T112" s="18"/>
      <c r="U112" s="18"/>
    </row>
    <row r="113" spans="12:21" ht="15">
      <c r="L113" s="17"/>
      <c r="M113" s="5"/>
      <c r="N113" s="5"/>
      <c r="O113" s="5"/>
      <c r="P113" s="5"/>
      <c r="Q113" s="5"/>
      <c r="R113" s="5"/>
      <c r="S113" s="18"/>
      <c r="T113" s="18"/>
      <c r="U113" s="18"/>
    </row>
    <row r="114" spans="12:21" ht="12.75">
      <c r="L114" s="3"/>
      <c r="M114" s="2"/>
      <c r="N114" s="2"/>
      <c r="O114" s="2"/>
      <c r="P114" s="2"/>
      <c r="Q114" s="2"/>
      <c r="R114" s="2"/>
      <c r="S114" s="4"/>
      <c r="T114" s="4"/>
      <c r="U114" s="4"/>
    </row>
    <row r="115" spans="12:21" ht="12.75">
      <c r="L115" s="3"/>
      <c r="M115" s="2"/>
      <c r="N115" s="2"/>
      <c r="O115" s="2"/>
      <c r="P115" s="2"/>
      <c r="Q115" s="2"/>
      <c r="R115" s="2"/>
      <c r="S115" s="2"/>
      <c r="T115" s="2"/>
      <c r="U115" s="2"/>
    </row>
    <row r="116" spans="12:21" ht="12.75">
      <c r="L116" s="3"/>
      <c r="M116" s="2"/>
      <c r="N116" s="2"/>
      <c r="O116" s="2"/>
      <c r="P116" s="2"/>
      <c r="Q116" s="2"/>
      <c r="R116" s="2"/>
      <c r="S116" s="2"/>
      <c r="T116" s="2"/>
      <c r="U116" s="2"/>
    </row>
    <row r="117" spans="12:21" ht="12.75"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2:21" ht="12.75"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</sheetData>
  <mergeCells count="6">
    <mergeCell ref="D8:F8"/>
    <mergeCell ref="H8:J8"/>
    <mergeCell ref="A1:J1"/>
    <mergeCell ref="D7:F7"/>
    <mergeCell ref="H7:J7"/>
    <mergeCell ref="A2:J2"/>
  </mergeCells>
  <printOptions horizontalCentered="1" verticalCentered="1"/>
  <pageMargins left="0.16" right="0.12" top="0.33" bottom="0.29" header="0.5" footer="0.5"/>
  <pageSetup horizontalDpi="360" verticalDpi="360" orientation="portrait" paperSize="9" scale="7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Server</cp:lastModifiedBy>
  <cp:lastPrinted>2000-07-01T04:24:30Z</cp:lastPrinted>
  <dcterms:created xsi:type="dcterms:W3CDTF">1999-08-11T20:26:33Z</dcterms:created>
  <dcterms:modified xsi:type="dcterms:W3CDTF">2000-07-24T09:06:05Z</dcterms:modified>
  <cp:category/>
  <cp:version/>
  <cp:contentType/>
  <cp:contentStatus/>
</cp:coreProperties>
</file>